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<sst xmlns="http://schemas.openxmlformats.org/spreadsheetml/2006/main" count="109" uniqueCount="91">
  <si>
    <t>附1-3</t>
  </si>
  <si>
    <r>
      <rPr>
        <b/>
        <sz val="12"/>
        <color rgb="FF000000"/>
        <rFont val="宋体"/>
        <charset val="134"/>
      </rPr>
      <t>绩效目标自评表</t>
    </r>
    <r>
      <rPr>
        <sz val="12"/>
        <color rgb="FF000000"/>
        <rFont val="宋体"/>
        <charset val="134"/>
      </rPr>
      <t xml:space="preserve"> </t>
    </r>
  </si>
  <si>
    <t>（2021年度）</t>
  </si>
  <si>
    <t>项目名称</t>
  </si>
  <si>
    <t xml:space="preserve">工作队为民办实事工作项目
</t>
  </si>
  <si>
    <t>主管部门</t>
  </si>
  <si>
    <t>库尔勒市人力资源和社会保障局</t>
  </si>
  <si>
    <t>实施单位</t>
  </si>
  <si>
    <t>资金情况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</si>
  <si>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</si>
  <si>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</si>
  <si>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</si>
  <si>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</si>
  <si>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</si>
  <si>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</si>
  <si>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</si>
  <si>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</si>
  <si>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</si>
  <si>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</si>
  <si>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</si>
  <si>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</si>
  <si>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</si>
  <si>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</si>
  <si>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帮扶群众户数30户，宣传、改造党群服务中心2个，访贫问苦，为群众送温暖等慰问次数60次，宣传党的惠民政策次数40次，慰问双联户258人，慰问志愿者186人，有效增进党群关系，社区组织建设能力有所提高。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</si>
  <si>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</si>
  <si>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</si>
  <si>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</si>
  <si>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</si>
  <si>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</si>
  <si>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</si>
  <si>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</si>
  <si>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</si>
  <si>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</si>
  <si>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帮扶群众户数</t>
  </si>
  <si>
    <t>≥30户</t>
  </si>
  <si>
    <t>30户</t>
  </si>
  <si>
    <t>宣传、改造党群服务中心</t>
  </si>
  <si>
    <t>=2个</t>
  </si>
  <si>
    <t>2个</t>
  </si>
  <si>
    <t>访贫问苦，为群众送温暖等慰问次数</t>
  </si>
  <si>
    <t>≥60次</t>
  </si>
  <si>
    <t>60次</t>
  </si>
  <si>
    <t>宣传党的惠民政策次数</t>
  </si>
  <si>
    <t>≥40次</t>
  </si>
  <si>
    <t>40次</t>
  </si>
  <si>
    <t>慰问双联户人次</t>
  </si>
  <si>
    <t>≥324人次</t>
  </si>
  <si>
    <t>258人</t>
  </si>
  <si>
    <t>未完成原因:项目实施缺乏计划性，审批手续未及时提供，导致财政资金申请困难；
拟采取的改进措施:合理安排项目计划</t>
  </si>
  <si>
    <t>慰问志愿者人次</t>
  </si>
  <si>
    <t>≥200人次</t>
  </si>
  <si>
    <t>186人</t>
  </si>
  <si>
    <t>改造老旧小区</t>
  </si>
  <si>
    <t>=5个</t>
  </si>
  <si>
    <t>=6个</t>
  </si>
  <si>
    <t>3个</t>
  </si>
  <si>
    <t>制作宣传展牌</t>
  </si>
  <si>
    <r>
      <rPr>
        <sz val="10"/>
        <color rgb="FF000000"/>
        <rFont val="宋体"/>
        <charset val="134"/>
      </rPr>
      <t>=1</t>
    </r>
    <r>
      <rPr>
        <sz val="10"/>
        <color indexed="8"/>
        <rFont val="宋体"/>
        <charset val="134"/>
      </rPr>
      <t>次</t>
    </r>
  </si>
  <si>
    <t>1次</t>
  </si>
  <si>
    <t>慰问低保户、残疾人、贫困户人数</t>
  </si>
  <si>
    <r>
      <rPr>
        <sz val="10"/>
        <color theme="1"/>
        <rFont val="Calibri"/>
        <charset val="0"/>
      </rPr>
      <t>≥40</t>
    </r>
    <r>
      <rPr>
        <sz val="10"/>
        <color rgb="FF000000"/>
        <rFont val="宋体"/>
        <charset val="0"/>
      </rPr>
      <t>人</t>
    </r>
  </si>
  <si>
    <t>80人</t>
  </si>
  <si>
    <t>质量指标</t>
  </si>
  <si>
    <t>帮扶群众覆盖率</t>
  </si>
  <si>
    <t>=98%</t>
  </si>
  <si>
    <t>时效指标</t>
  </si>
  <si>
    <t>共用经费支付及时率</t>
  </si>
  <si>
    <t>=100%</t>
  </si>
  <si>
    <t>成本指标</t>
  </si>
  <si>
    <t>北站社区补助资金</t>
  </si>
  <si>
    <t>≤15万元</t>
  </si>
  <si>
    <t>8.97万元</t>
  </si>
  <si>
    <t>蓝天社区补助资金</t>
  </si>
  <si>
    <t>恰尔巴格村补助资金</t>
  </si>
  <si>
    <t>≤5万元</t>
  </si>
  <si>
    <t>2万元</t>
  </si>
  <si>
    <t>效益指标（30分）</t>
  </si>
  <si>
    <t>社会效益指标</t>
  </si>
  <si>
    <t>增进党群关系</t>
  </si>
  <si>
    <t>有效增进</t>
  </si>
  <si>
    <t>部分达成预期指标并具有一定效果</t>
  </si>
  <si>
    <t>社区组织建设能力</t>
  </si>
  <si>
    <t>有所提高</t>
  </si>
  <si>
    <t>服务满意度指标（10分）</t>
  </si>
  <si>
    <t>服务对象
满意度指标</t>
  </si>
  <si>
    <t>受益群众满意度</t>
  </si>
  <si>
    <t>≥96%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</si>
  <si>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</si>
  <si>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</si>
  <si>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</si>
  <si>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10"/>
        <color theme="1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</si>
</sst>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0_ "/>
  </numFmts>
  <fonts count="34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Calibri"/>
      <charset val="0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宋体"/>
      <charset val="134"/>
    </font>
    <font>
      <sz val="10"/>
      <color rgb="FF00000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8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21" applyNumberFormat="0" applyAlignment="0" applyProtection="0">
      <alignment vertical="center"/>
    </xf>
    <xf numFmtId="0" fontId="26" fillId="11" borderId="17" applyNumberFormat="0" applyAlignment="0" applyProtection="0">
      <alignment vertical="center"/>
    </xf>
    <xf numFmtId="0" fontId="27" fillId="12" borderId="2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6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77" fontId="7" fillId="0" borderId="2" xfId="0" applyNumberFormat="1" applyFont="1" applyFill="1" applyBorder="1" applyAlignment="1">
      <alignment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177" fontId="7" fillId="0" borderId="5" xfId="0" applyNumberFormat="1" applyFont="1" applyFill="1" applyBorder="1" applyAlignment="1">
      <alignment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9" fontId="11" fillId="0" borderId="9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176" fontId="9" fillId="0" borderId="2" xfId="49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77" fontId="1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topLeftCell="A4" workbookViewId="0">
      <selection activeCell="M7" sqref="M7"/>
    </sheetView>
  </sheetViews>
  <sheetFormatPr defaultColWidth="8.88888888888889" defaultRowHeight="14.4"/>
  <cols>
    <col min="1" max="1" width="6.18518518518519" style="1" customWidth="1"/>
    <col min="2" max="3" width="8.88888888888889" style="1"/>
    <col min="4" max="4" width="26.8888888888889" style="1" customWidth="1"/>
    <col min="5" max="5" width="7.44444444444444" style="1" customWidth="1"/>
    <col min="6" max="6" width="10.4444444444444" style="1" customWidth="1"/>
    <col min="7" max="7" width="10.0925925925926" style="1" customWidth="1"/>
    <col min="8" max="8" width="8.33333333333333" style="1" customWidth="1"/>
    <col min="9" max="9" width="10.8888888888889" style="1" customWidth="1"/>
    <col min="10" max="10" width="11.3333333333333" style="1" customWidth="1"/>
    <col min="11" max="11" width="15.6296296296296" style="1" customWidth="1"/>
    <col min="12" max="12" width="8.88888888888889" style="1"/>
    <col min="13" max="13" width="12.8888888888889" style="1"/>
    <col min="14" max="16384" width="8.88888888888889" style="1"/>
  </cols>
  <sheetData>
    <row r="1" s="1" customFormat="1" ht="15.6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="1" customFormat="1" ht="15.6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ht="15.6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1" customForma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54"/>
    </row>
    <row r="5" s="1" customFormat="1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="1" customFormat="1" ht="29" customHeight="1" spans="1:11">
      <c r="A6" s="8" t="s">
        <v>8</v>
      </c>
      <c r="B6" s="8"/>
      <c r="C6" s="8"/>
      <c r="D6" s="12"/>
      <c r="E6" s="13" t="s">
        <v>9</v>
      </c>
      <c r="F6" s="13" t="s">
        <v>10</v>
      </c>
      <c r="G6" s="8" t="s">
        <v>11</v>
      </c>
      <c r="H6" s="8"/>
      <c r="I6" s="8" t="s">
        <v>12</v>
      </c>
      <c r="J6" s="8" t="s">
        <v>13</v>
      </c>
      <c r="K6" s="8" t="s">
        <v>14</v>
      </c>
    </row>
    <row r="7" s="1" customFormat="1" spans="1:11">
      <c r="A7" s="8"/>
      <c r="B7" s="8"/>
      <c r="C7" s="8"/>
      <c r="D7" s="12" t="s">
        <v>15</v>
      </c>
      <c r="E7" s="14">
        <v>35</v>
      </c>
      <c r="F7" s="14">
        <v>35</v>
      </c>
      <c r="G7" s="15">
        <v>19.94</v>
      </c>
      <c r="H7" s="15"/>
      <c r="I7" s="8">
        <v>10</v>
      </c>
      <c r="J7" s="55">
        <f>G7/E7</f>
        <v>0.569714285714286</v>
      </c>
      <c r="K7" s="15">
        <f>I7*J7</f>
        <v>5.69714285714286</v>
      </c>
    </row>
    <row r="8" s="1" customFormat="1" spans="1:11">
      <c r="A8" s="8"/>
      <c r="B8" s="8"/>
      <c r="C8" s="8"/>
      <c r="D8" s="16" t="s">
        <v>16</v>
      </c>
      <c r="E8" s="14">
        <v>35</v>
      </c>
      <c r="F8" s="17">
        <v>35</v>
      </c>
      <c r="G8" s="18">
        <v>19.94</v>
      </c>
      <c r="H8" s="19"/>
      <c r="I8" s="8" t="s">
        <v>17</v>
      </c>
      <c r="J8" s="8" t="s">
        <v>17</v>
      </c>
      <c r="K8" s="8" t="s">
        <v>17</v>
      </c>
    </row>
    <row r="9" s="1" customFormat="1" spans="1:11">
      <c r="A9" s="8"/>
      <c r="B9" s="8"/>
      <c r="C9" s="8"/>
      <c r="D9" s="20" t="s">
        <v>18</v>
      </c>
      <c r="E9" s="14">
        <v>0</v>
      </c>
      <c r="F9" s="14">
        <v>0</v>
      </c>
      <c r="G9" s="15">
        <v>0</v>
      </c>
      <c r="H9" s="15"/>
      <c r="I9" s="8" t="s">
        <v>17</v>
      </c>
      <c r="J9" s="8" t="s">
        <v>17</v>
      </c>
      <c r="K9" s="8" t="s">
        <v>17</v>
      </c>
    </row>
    <row r="10" s="1" customFormat="1" spans="1:11">
      <c r="A10" s="8"/>
      <c r="B10" s="8"/>
      <c r="C10" s="8"/>
      <c r="D10" s="12" t="s">
        <v>19</v>
      </c>
      <c r="E10" s="14">
        <v>0</v>
      </c>
      <c r="F10" s="14">
        <v>0</v>
      </c>
      <c r="G10" s="15">
        <v>0</v>
      </c>
      <c r="H10" s="15"/>
      <c r="I10" s="8" t="s">
        <v>17</v>
      </c>
      <c r="J10" s="8" t="s">
        <v>17</v>
      </c>
      <c r="K10" s="8" t="s">
        <v>17</v>
      </c>
    </row>
    <row r="11" s="1" customFormat="1" spans="1:11">
      <c r="A11" s="21" t="s">
        <v>20</v>
      </c>
      <c r="B11" s="9" t="s">
        <v>21</v>
      </c>
      <c r="C11" s="22"/>
      <c r="D11" s="22"/>
      <c r="E11" s="22"/>
      <c r="F11" s="23"/>
      <c r="G11" s="9" t="s">
        <v>22</v>
      </c>
      <c r="H11" s="22"/>
      <c r="I11" s="22"/>
      <c r="J11" s="22"/>
      <c r="K11" s="23"/>
    </row>
    <row r="12" s="1" customFormat="1" ht="76" customHeight="1" spans="1:11">
      <c r="A12" s="24"/>
      <c r="B12" s="25" t="s">
        <v>23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s="1" customFormat="1" ht="24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12</v>
      </c>
      <c r="G13" s="8" t="s">
        <v>28</v>
      </c>
      <c r="H13" s="8" t="s">
        <v>29</v>
      </c>
      <c r="I13" s="8" t="s">
        <v>14</v>
      </c>
      <c r="J13" s="8" t="s">
        <v>30</v>
      </c>
      <c r="K13" s="8"/>
    </row>
    <row r="14" s="1" customFormat="1" spans="1:11">
      <c r="A14" s="27"/>
      <c r="B14" s="28" t="s">
        <v>31</v>
      </c>
      <c r="C14" s="28" t="s">
        <v>32</v>
      </c>
      <c r="D14" s="29" t="s">
        <v>33</v>
      </c>
      <c r="E14" s="29"/>
      <c r="F14" s="30">
        <v>4</v>
      </c>
      <c r="G14" s="31" t="s">
        <v>34</v>
      </c>
      <c r="H14" s="8" t="s">
        <v>35</v>
      </c>
      <c r="I14" s="30">
        <v>4</v>
      </c>
      <c r="J14" s="9"/>
      <c r="K14" s="23"/>
    </row>
    <row r="15" s="1" customFormat="1" spans="1:11">
      <c r="A15" s="27"/>
      <c r="B15" s="32"/>
      <c r="C15" s="32"/>
      <c r="D15" s="29" t="s">
        <v>36</v>
      </c>
      <c r="E15" s="29"/>
      <c r="F15" s="30">
        <v>4</v>
      </c>
      <c r="G15" s="33" t="s">
        <v>37</v>
      </c>
      <c r="H15" s="8" t="s">
        <v>38</v>
      </c>
      <c r="I15" s="30">
        <v>4</v>
      </c>
      <c r="J15" s="9"/>
      <c r="K15" s="23"/>
    </row>
    <row r="16" s="1" customFormat="1" spans="1:11">
      <c r="A16" s="27"/>
      <c r="B16" s="32"/>
      <c r="C16" s="32"/>
      <c r="D16" s="29" t="s">
        <v>39</v>
      </c>
      <c r="E16" s="29"/>
      <c r="F16" s="30">
        <v>3</v>
      </c>
      <c r="G16" s="31" t="s">
        <v>40</v>
      </c>
      <c r="H16" s="8" t="s">
        <v>41</v>
      </c>
      <c r="I16" s="30">
        <v>3</v>
      </c>
      <c r="J16" s="9"/>
      <c r="K16" s="23"/>
    </row>
    <row r="17" s="1" customFormat="1" spans="1:11">
      <c r="A17" s="27"/>
      <c r="B17" s="32"/>
      <c r="C17" s="32"/>
      <c r="D17" s="29" t="s">
        <v>42</v>
      </c>
      <c r="E17" s="29"/>
      <c r="F17" s="30">
        <v>3</v>
      </c>
      <c r="G17" s="31" t="s">
        <v>43</v>
      </c>
      <c r="H17" s="8" t="s">
        <v>44</v>
      </c>
      <c r="I17" s="30">
        <v>3</v>
      </c>
      <c r="J17" s="9"/>
      <c r="K17" s="23"/>
    </row>
    <row r="18" s="1" customFormat="1" spans="1:11">
      <c r="A18" s="27"/>
      <c r="B18" s="32"/>
      <c r="C18" s="32"/>
      <c r="D18" s="29" t="s">
        <v>45</v>
      </c>
      <c r="E18" s="29"/>
      <c r="F18" s="30">
        <v>3</v>
      </c>
      <c r="G18" s="31" t="s">
        <v>46</v>
      </c>
      <c r="H18" s="8" t="s">
        <v>47</v>
      </c>
      <c r="I18" s="56">
        <f>F18*258/324</f>
        <v>2.38888888888889</v>
      </c>
      <c r="J18" s="57" t="s">
        <v>48</v>
      </c>
      <c r="K18" s="58"/>
    </row>
    <row r="19" s="1" customFormat="1" spans="1:11">
      <c r="A19" s="27"/>
      <c r="B19" s="32"/>
      <c r="C19" s="32"/>
      <c r="D19" s="29" t="s">
        <v>49</v>
      </c>
      <c r="E19" s="29"/>
      <c r="F19" s="30">
        <v>3</v>
      </c>
      <c r="G19" s="31" t="s">
        <v>50</v>
      </c>
      <c r="H19" s="8" t="s">
        <v>51</v>
      </c>
      <c r="I19" s="30">
        <f>F19*186/200</f>
        <v>2.79</v>
      </c>
      <c r="J19" s="59"/>
      <c r="K19" s="60"/>
    </row>
    <row r="20" s="1" customFormat="1" ht="49" customHeight="1" spans="1:11">
      <c r="A20" s="27"/>
      <c r="B20" s="32"/>
      <c r="C20" s="32"/>
      <c r="D20" s="29" t="s">
        <v>52</v>
      </c>
      <c r="E20" s="29"/>
      <c r="F20" s="30">
        <v>3</v>
      </c>
      <c r="G20" s="33" t="s">
        <v>53</v>
      </c>
      <c r="H20" s="8" t="s">
        <v>38</v>
      </c>
      <c r="I20" s="56">
        <f>3*0.4</f>
        <v>1.2</v>
      </c>
      <c r="J20" s="61"/>
      <c r="K20" s="62"/>
    </row>
    <row r="21" s="1" customFormat="1" ht="24" customHeight="1" spans="1:11">
      <c r="A21" s="27"/>
      <c r="B21" s="32"/>
      <c r="C21" s="32"/>
      <c r="D21" s="29" t="s">
        <v>52</v>
      </c>
      <c r="E21" s="29"/>
      <c r="F21" s="30">
        <v>4</v>
      </c>
      <c r="G21" s="33" t="s">
        <v>54</v>
      </c>
      <c r="H21" s="8" t="s">
        <v>55</v>
      </c>
      <c r="I21" s="56">
        <f>3*0.4</f>
        <v>1.2</v>
      </c>
      <c r="J21" s="61"/>
      <c r="K21" s="62"/>
    </row>
    <row r="22" s="1" customFormat="1" spans="1:11">
      <c r="A22" s="27"/>
      <c r="B22" s="32"/>
      <c r="C22" s="32"/>
      <c r="D22" s="29" t="s">
        <v>56</v>
      </c>
      <c r="E22" s="29"/>
      <c r="F22" s="30">
        <v>4</v>
      </c>
      <c r="G22" s="33" t="s">
        <v>57</v>
      </c>
      <c r="H22" s="8" t="s">
        <v>58</v>
      </c>
      <c r="I22" s="30">
        <v>4</v>
      </c>
      <c r="J22" s="9"/>
      <c r="K22" s="23"/>
    </row>
    <row r="23" s="1" customFormat="1" spans="1:11">
      <c r="A23" s="27"/>
      <c r="B23" s="32"/>
      <c r="C23" s="34"/>
      <c r="D23" s="29" t="s">
        <v>59</v>
      </c>
      <c r="E23" s="29"/>
      <c r="F23" s="30">
        <v>4</v>
      </c>
      <c r="G23" s="35" t="s">
        <v>60</v>
      </c>
      <c r="H23" s="8" t="s">
        <v>61</v>
      </c>
      <c r="I23" s="30">
        <v>4</v>
      </c>
      <c r="J23" s="9"/>
      <c r="K23" s="23"/>
    </row>
    <row r="24" s="1" customFormat="1" ht="19" customHeight="1" spans="1:11">
      <c r="A24" s="27"/>
      <c r="B24" s="32"/>
      <c r="C24" s="36" t="s">
        <v>62</v>
      </c>
      <c r="D24" s="37" t="s">
        <v>63</v>
      </c>
      <c r="E24" s="37"/>
      <c r="F24" s="8">
        <v>3</v>
      </c>
      <c r="G24" s="38" t="s">
        <v>64</v>
      </c>
      <c r="H24" s="39">
        <v>0.98</v>
      </c>
      <c r="I24" s="8">
        <v>3</v>
      </c>
      <c r="J24" s="8"/>
      <c r="K24" s="8"/>
    </row>
    <row r="25" s="1" customFormat="1" ht="17" customHeight="1" spans="1:11">
      <c r="A25" s="27"/>
      <c r="B25" s="32"/>
      <c r="C25" s="40" t="s">
        <v>65</v>
      </c>
      <c r="D25" s="37" t="s">
        <v>66</v>
      </c>
      <c r="E25" s="37"/>
      <c r="F25" s="8">
        <v>3</v>
      </c>
      <c r="G25" s="38" t="s">
        <v>67</v>
      </c>
      <c r="H25" s="39">
        <v>1</v>
      </c>
      <c r="I25" s="8">
        <v>3</v>
      </c>
      <c r="J25" s="8"/>
      <c r="K25" s="8"/>
    </row>
    <row r="26" s="1" customFormat="1" spans="1:11">
      <c r="A26" s="27"/>
      <c r="B26" s="32"/>
      <c r="C26" s="28" t="s">
        <v>68</v>
      </c>
      <c r="D26" s="29" t="s">
        <v>69</v>
      </c>
      <c r="E26" s="29"/>
      <c r="F26" s="30">
        <v>3</v>
      </c>
      <c r="G26" s="41" t="s">
        <v>70</v>
      </c>
      <c r="H26" s="42" t="s">
        <v>71</v>
      </c>
      <c r="I26" s="56">
        <f>F26*8.97/15</f>
        <v>1.794</v>
      </c>
      <c r="J26" s="57" t="s">
        <v>48</v>
      </c>
      <c r="K26" s="58"/>
    </row>
    <row r="27" s="1" customFormat="1" ht="25" customHeight="1" spans="1:11">
      <c r="A27" s="27"/>
      <c r="B27" s="32"/>
      <c r="C27" s="32"/>
      <c r="D27" s="29" t="s">
        <v>72</v>
      </c>
      <c r="E27" s="29"/>
      <c r="F27" s="30">
        <v>3</v>
      </c>
      <c r="G27" s="41" t="s">
        <v>70</v>
      </c>
      <c r="H27" s="42" t="s">
        <v>71</v>
      </c>
      <c r="I27" s="56">
        <f>3*8.97/15</f>
        <v>1.794</v>
      </c>
      <c r="J27" s="59"/>
      <c r="K27" s="60"/>
    </row>
    <row r="28" s="1" customFormat="1" ht="36" customHeight="1" spans="1:11">
      <c r="A28" s="27"/>
      <c r="B28" s="32"/>
      <c r="C28" s="32"/>
      <c r="D28" s="29" t="s">
        <v>73</v>
      </c>
      <c r="E28" s="29"/>
      <c r="F28" s="30">
        <v>3</v>
      </c>
      <c r="G28" s="41" t="s">
        <v>74</v>
      </c>
      <c r="H28" s="43" t="s">
        <v>75</v>
      </c>
      <c r="I28" s="56">
        <f>3*2/5</f>
        <v>1.2</v>
      </c>
      <c r="J28" s="61"/>
      <c r="K28" s="62"/>
    </row>
    <row r="29" s="1" customFormat="1" ht="16" customHeight="1" spans="1:11">
      <c r="A29" s="27"/>
      <c r="B29" s="40" t="s">
        <v>76</v>
      </c>
      <c r="C29" s="28" t="s">
        <v>77</v>
      </c>
      <c r="D29" s="29" t="s">
        <v>78</v>
      </c>
      <c r="E29" s="29"/>
      <c r="F29" s="44">
        <v>15</v>
      </c>
      <c r="G29" s="41" t="s">
        <v>79</v>
      </c>
      <c r="H29" s="43" t="s">
        <v>80</v>
      </c>
      <c r="I29" s="44">
        <v>10</v>
      </c>
      <c r="J29" s="8"/>
      <c r="K29" s="8"/>
    </row>
    <row r="30" s="1" customFormat="1" ht="28" customHeight="1" spans="1:11">
      <c r="A30" s="27"/>
      <c r="B30" s="40"/>
      <c r="C30" s="34"/>
      <c r="D30" s="29" t="s">
        <v>81</v>
      </c>
      <c r="E30" s="29"/>
      <c r="F30" s="44">
        <v>15</v>
      </c>
      <c r="G30" s="41" t="s">
        <v>82</v>
      </c>
      <c r="H30" s="43" t="s">
        <v>80</v>
      </c>
      <c r="I30" s="44">
        <v>10</v>
      </c>
      <c r="J30" s="8"/>
      <c r="K30" s="8"/>
    </row>
    <row r="31" s="1" customFormat="1" ht="28" customHeight="1" spans="1:11">
      <c r="A31" s="27"/>
      <c r="B31" s="28" t="s">
        <v>83</v>
      </c>
      <c r="C31" s="28" t="s">
        <v>84</v>
      </c>
      <c r="D31" s="45" t="s">
        <v>85</v>
      </c>
      <c r="E31" s="46"/>
      <c r="F31" s="8">
        <v>10</v>
      </c>
      <c r="G31" s="47" t="s">
        <v>86</v>
      </c>
      <c r="H31" s="39">
        <v>0.96</v>
      </c>
      <c r="I31" s="8">
        <v>10</v>
      </c>
      <c r="J31" s="8"/>
      <c r="K31" s="8"/>
    </row>
    <row r="32" s="1" customFormat="1" spans="1:11">
      <c r="A32" s="48" t="s">
        <v>87</v>
      </c>
      <c r="B32" s="48"/>
      <c r="C32" s="48"/>
      <c r="D32" s="48"/>
      <c r="E32" s="48"/>
      <c r="F32" s="48">
        <v>90</v>
      </c>
      <c r="G32" s="48"/>
      <c r="H32" s="48"/>
      <c r="I32" s="63">
        <f>SUM(I14:I31)</f>
        <v>70.3668888888889</v>
      </c>
      <c r="J32" s="8"/>
      <c r="K32" s="8"/>
    </row>
    <row r="33" s="1" customFormat="1" ht="28" customHeight="1" spans="1:11">
      <c r="A33" s="49" t="s">
        <v>88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</row>
    <row r="34" s="1" customFormat="1" ht="23" customHeight="1" spans="1:11">
      <c r="A34" s="51" t="s">
        <v>89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</row>
    <row r="35" s="1" customFormat="1" ht="31" customHeight="1" spans="1:11">
      <c r="A35" s="52" t="s">
        <v>90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</sheetData>
  <mergeCells count="64">
    <mergeCell ref="A2:K2"/>
    <mergeCell ref="A3:K3"/>
    <mergeCell ref="A4:C4"/>
    <mergeCell ref="D4:K4"/>
    <mergeCell ref="A5:C5"/>
    <mergeCell ref="D5:F5"/>
    <mergeCell ref="H5:K5"/>
    <mergeCell ref="G6:H6"/>
    <mergeCell ref="G7:H7"/>
    <mergeCell ref="G8:H8"/>
    <mergeCell ref="G9:H9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D19:E19"/>
    <mergeCell ref="D20:E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D27:E27"/>
    <mergeCell ref="D28:E28"/>
    <mergeCell ref="D29:E29"/>
    <mergeCell ref="J29:K29"/>
    <mergeCell ref="D30:E30"/>
    <mergeCell ref="J30:K30"/>
    <mergeCell ref="D31:E31"/>
    <mergeCell ref="J31:K31"/>
    <mergeCell ref="A32:E32"/>
    <mergeCell ref="G32:H32"/>
    <mergeCell ref="J32:K32"/>
    <mergeCell ref="A33:K33"/>
    <mergeCell ref="A34:K34"/>
    <mergeCell ref="A35:K35"/>
    <mergeCell ref="A11:A12"/>
    <mergeCell ref="A13:A31"/>
    <mergeCell ref="B14:B28"/>
    <mergeCell ref="B29:B30"/>
    <mergeCell ref="C14:C23"/>
    <mergeCell ref="C26:C28"/>
    <mergeCell ref="C29:C30"/>
    <mergeCell ref="A6:C10"/>
    <mergeCell ref="J18:K20"/>
    <mergeCell ref="J26:K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后来</cp:lastModifiedBy>
  <dcterms:created xsi:type="dcterms:W3CDTF">2020-05-26T03:10:00Z</dcterms:created>
  <dcterms:modified xsi:type="dcterms:W3CDTF">2023-04-24T07:57:28Z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C77F4E9D0F4B42BD8B92C58F7C093B9D</vt:lpwstr>
  </property>
</Properties>
</file>