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60"/>
  </bookViews>
  <sheets>
    <sheet name="明细" sheetId="3" r:id="rId1"/>
  </sheets>
  <definedNames>
    <definedName name="_xlnm._FilterDatabase" localSheetId="0" hidden="1">明细!$A$3:$O$16</definedName>
  </definedNames>
  <calcPr calcId="144525"/>
</workbook>
</file>

<file path=xl/sharedStrings.xml><?xml version="1.0" encoding="utf-8"?>
<sst xmlns="http://schemas.openxmlformats.org/spreadsheetml/2006/main" count="74" uniqueCount="70">
  <si>
    <t>库尔勒市2022年第四季度扶贫小额信用贷款财政贴息资金明细表</t>
  </si>
  <si>
    <t xml:space="preserve">申报单位：                                                                                                                                                    </t>
  </si>
  <si>
    <t>单位：元、‰、天</t>
  </si>
  <si>
    <t>序号</t>
  </si>
  <si>
    <t>客户姓名</t>
  </si>
  <si>
    <t>借据编号</t>
  </si>
  <si>
    <t>贷款金额</t>
  </si>
  <si>
    <t>贷款余额</t>
  </si>
  <si>
    <t>贷款利率</t>
  </si>
  <si>
    <t>贷款发放日期</t>
  </si>
  <si>
    <t>贷款到期日期</t>
  </si>
  <si>
    <t>申请贴息时段</t>
  </si>
  <si>
    <t>申请贴息天数</t>
  </si>
  <si>
    <t>实际应支付贷款利息金额</t>
  </si>
  <si>
    <t>备注</t>
  </si>
  <si>
    <t>克买尔·买买提</t>
  </si>
  <si>
    <t>JJ202108116163040</t>
  </si>
  <si>
    <t>2021-08-11</t>
  </si>
  <si>
    <t>2023-08-09</t>
  </si>
  <si>
    <t>艾克木·买买提</t>
  </si>
  <si>
    <t>JJ202012104933287</t>
  </si>
  <si>
    <t>2020-12-10</t>
  </si>
  <si>
    <t>2022-12-09</t>
  </si>
  <si>
    <t>3</t>
  </si>
  <si>
    <t>亚木艾买提·吾甫尔</t>
  </si>
  <si>
    <t>JJ202104155668306</t>
  </si>
  <si>
    <t>2021-04-15</t>
  </si>
  <si>
    <t>2023-04-12</t>
  </si>
  <si>
    <t>4</t>
  </si>
  <si>
    <t>阿布都如苏力·先木西丁</t>
  </si>
  <si>
    <t>JJ202202077243351</t>
  </si>
  <si>
    <t>2022-02-08</t>
  </si>
  <si>
    <t>2024-02-06</t>
  </si>
  <si>
    <t>5</t>
  </si>
  <si>
    <t>阿尤甫·热合曼</t>
  </si>
  <si>
    <t>JJ202111306839050</t>
  </si>
  <si>
    <t>2021-11-30</t>
  </si>
  <si>
    <t>2023-11-29</t>
  </si>
  <si>
    <t>6</t>
  </si>
  <si>
    <t>尼木吐拉·依明</t>
  </si>
  <si>
    <t>JJ202104225708731</t>
  </si>
  <si>
    <t>2021-04-22</t>
  </si>
  <si>
    <t>2023-04-20</t>
  </si>
  <si>
    <t>7</t>
  </si>
  <si>
    <t>热合曼江·克热木吐拉</t>
  </si>
  <si>
    <t>JJ202104225708735</t>
  </si>
  <si>
    <t>8</t>
  </si>
  <si>
    <t>艾力·玉苏甫</t>
  </si>
  <si>
    <t>JJ202111266815194</t>
  </si>
  <si>
    <t>2021-11-26</t>
  </si>
  <si>
    <t>2023-11-23</t>
  </si>
  <si>
    <t>9</t>
  </si>
  <si>
    <t>艾合买提·买买提</t>
  </si>
  <si>
    <t>JJ202208068165423</t>
  </si>
  <si>
    <t>2022-08-06</t>
  </si>
  <si>
    <t>2024-08-05</t>
  </si>
  <si>
    <t>10</t>
  </si>
  <si>
    <t>薛玉霜</t>
  </si>
  <si>
    <t>JJ202208128176866</t>
  </si>
  <si>
    <t>2022-08-12</t>
  </si>
  <si>
    <t>2023-08-10</t>
  </si>
  <si>
    <t>11</t>
  </si>
  <si>
    <t>梁新云</t>
  </si>
  <si>
    <t>JJ202208128176851</t>
  </si>
  <si>
    <t>2024-08-10</t>
  </si>
  <si>
    <t>12</t>
  </si>
  <si>
    <t>铁里瓦地·吾甫尔</t>
  </si>
  <si>
    <t>JJ202208068165426</t>
  </si>
  <si>
    <t>2024-02-05</t>
  </si>
  <si>
    <t>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</si>
</sst>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yyyy/m/d;@"/>
    <numFmt numFmtId="178" formatCode="#,##0.0000000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5" fillId="2" borderId="12" applyNumberFormat="0" applyAlignment="0" applyProtection="0">
      <alignment vertical="center"/>
    </xf>
    <xf numFmtId="0" fontId="9" fillId="2" borderId="6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49" fontId="2" fillId="0" borderId="0" xfId="49" applyNumberFormat="1" applyFont="1" applyFill="1" applyBorder="1" applyAlignment="1">
      <alignment horizontal="center" vertical="center"/>
    </xf>
    <xf numFmtId="176" fontId="2" fillId="0" borderId="0" xfId="49" applyNumberFormat="1" applyFont="1" applyFill="1" applyBorder="1" applyAlignment="1">
      <alignment horizontal="center" vertical="center"/>
    </xf>
    <xf numFmtId="177" fontId="2" fillId="0" borderId="0" xfId="49" applyNumberFormat="1" applyFont="1" applyFill="1" applyBorder="1" applyAlignment="1">
      <alignment horizontal="center" vertical="center"/>
    </xf>
    <xf numFmtId="49" fontId="3" fillId="0" borderId="0" xfId="49" applyNumberFormat="1" applyFont="1" applyFill="1" applyAlignment="1">
      <alignment horizontal="left" vertical="center" wrapText="1"/>
    </xf>
    <xf numFmtId="49" fontId="3" fillId="0" borderId="0" xfId="49" applyNumberFormat="1" applyFont="1" applyFill="1" applyBorder="1" applyAlignment="1">
      <alignment vertical="center" wrapText="1"/>
    </xf>
    <xf numFmtId="176" fontId="3" fillId="0" borderId="0" xfId="49" applyNumberFormat="1" applyFont="1" applyFill="1" applyBorder="1" applyAlignment="1">
      <alignment vertical="center" wrapText="1"/>
    </xf>
    <xf numFmtId="177" fontId="3" fillId="0" borderId="0" xfId="49" applyNumberFormat="1" applyFont="1" applyFill="1" applyBorder="1" applyAlignment="1">
      <alignment vertical="center" wrapText="1"/>
    </xf>
    <xf numFmtId="41" fontId="4" fillId="0" borderId="1" xfId="8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4" fillId="0" borderId="1" xfId="8" applyNumberFormat="1" applyFont="1" applyFill="1" applyBorder="1" applyAlignment="1" applyProtection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/>
    </xf>
    <xf numFmtId="178" fontId="4" fillId="0" borderId="1" xfId="0" applyNumberFormat="1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/>
    </xf>
    <xf numFmtId="178" fontId="4" fillId="0" borderId="3" xfId="0" applyNumberFormat="1" applyFont="1" applyFill="1" applyBorder="1" applyAlignment="1">
      <alignment horizontal="center"/>
    </xf>
    <xf numFmtId="177" fontId="4" fillId="0" borderId="3" xfId="0" applyNumberFormat="1" applyFont="1" applyFill="1" applyBorder="1" applyAlignment="1">
      <alignment horizontal="center"/>
    </xf>
    <xf numFmtId="177" fontId="4" fillId="0" borderId="4" xfId="0" applyNumberFormat="1" applyFont="1" applyFill="1" applyBorder="1" applyAlignment="1">
      <alignment horizontal="center"/>
    </xf>
    <xf numFmtId="49" fontId="3" fillId="0" borderId="0" xfId="49" applyNumberFormat="1" applyFont="1" applyFill="1" applyBorder="1" applyAlignment="1">
      <alignment horizontal="center" vertical="center"/>
    </xf>
    <xf numFmtId="177" fontId="3" fillId="0" borderId="0" xfId="49" applyNumberFormat="1" applyFont="1" applyFill="1" applyBorder="1" applyAlignment="1">
      <alignment horizontal="center" vertical="center"/>
    </xf>
    <xf numFmtId="176" fontId="3" fillId="0" borderId="0" xfId="49" applyNumberFormat="1" applyFont="1" applyFill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0" fontId="4" fillId="0" borderId="4" xfId="49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/>
    </xf>
    <xf numFmtId="14" fontId="4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9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16"/>
  <sheetViews>
    <sheetView tabSelected="1" zoomScale="90" zoomScaleNormal="90" workbookViewId="0">
      <selection activeCell="K23" sqref="K23"/>
    </sheetView>
  </sheetViews>
  <sheetFormatPr defaultColWidth="8.89166666666667" defaultRowHeight="13.5"/>
  <cols>
    <col min="1" max="1" width="5.66666666666667" style="2" customWidth="1"/>
    <col min="2" max="2" width="23.3333333333333" style="2" customWidth="1"/>
    <col min="3" max="3" width="19.775" style="2" customWidth="1"/>
    <col min="4" max="4" width="11.8916666666667" style="2" customWidth="1"/>
    <col min="5" max="5" width="12.475" style="2" customWidth="1"/>
    <col min="6" max="6" width="12.1083333333333" style="2" customWidth="1"/>
    <col min="7" max="7" width="14.225" style="2" customWidth="1"/>
    <col min="8" max="8" width="14.3333333333333" style="2" customWidth="1"/>
    <col min="9" max="10" width="12.225" style="2" customWidth="1"/>
    <col min="11" max="11" width="7.55833333333333" style="2" customWidth="1"/>
    <col min="12" max="12" width="12.775" style="2" customWidth="1"/>
    <col min="13" max="13" width="5.75" style="2" customWidth="1"/>
    <col min="14" max="14" width="12.625" style="2" hidden="1" customWidth="1"/>
    <col min="15" max="15" width="8.89166666666667" style="2" hidden="1" customWidth="1"/>
    <col min="16" max="16384" width="8.89166666666667" style="2"/>
  </cols>
  <sheetData>
    <row r="1" s="1" customFormat="1" ht="27" customHeight="1" spans="1:13">
      <c r="A1" s="3" t="s">
        <v>0</v>
      </c>
      <c r="B1" s="3"/>
      <c r="C1" s="3"/>
      <c r="D1" s="4"/>
      <c r="E1" s="4"/>
      <c r="F1" s="3"/>
      <c r="G1" s="5"/>
      <c r="H1" s="5"/>
      <c r="I1" s="28"/>
      <c r="J1" s="29"/>
      <c r="K1" s="3"/>
      <c r="L1" s="4"/>
      <c r="M1" s="3"/>
    </row>
    <row r="2" s="1" customFormat="1" ht="20" customHeight="1" spans="1:13">
      <c r="A2" s="6" t="s">
        <v>1</v>
      </c>
      <c r="B2" s="6"/>
      <c r="C2" s="7"/>
      <c r="D2" s="8"/>
      <c r="E2" s="8"/>
      <c r="F2" s="7"/>
      <c r="G2" s="9"/>
      <c r="H2" s="9"/>
      <c r="I2" s="7"/>
      <c r="J2" s="7"/>
      <c r="K2" s="7"/>
      <c r="L2" s="30" t="s">
        <v>2</v>
      </c>
      <c r="M2" s="30"/>
    </row>
    <row r="3" ht="26" customHeight="1" spans="1:13">
      <c r="A3" s="10" t="s">
        <v>3</v>
      </c>
      <c r="B3" s="11" t="s">
        <v>4</v>
      </c>
      <c r="C3" s="11" t="s">
        <v>5</v>
      </c>
      <c r="D3" s="12" t="s">
        <v>6</v>
      </c>
      <c r="E3" s="12" t="s">
        <v>7</v>
      </c>
      <c r="F3" s="11" t="s">
        <v>8</v>
      </c>
      <c r="G3" s="13" t="s">
        <v>9</v>
      </c>
      <c r="H3" s="13" t="s">
        <v>10</v>
      </c>
      <c r="I3" s="31" t="s">
        <v>11</v>
      </c>
      <c r="J3" s="32"/>
      <c r="K3" s="11" t="s">
        <v>12</v>
      </c>
      <c r="L3" s="12" t="s">
        <v>13</v>
      </c>
      <c r="M3" s="14" t="s">
        <v>14</v>
      </c>
    </row>
    <row r="4" ht="18" customHeight="1" spans="1:15">
      <c r="A4" s="14">
        <v>1</v>
      </c>
      <c r="B4" s="15" t="s">
        <v>15</v>
      </c>
      <c r="C4" s="15" t="s">
        <v>16</v>
      </c>
      <c r="D4" s="16">
        <v>50000</v>
      </c>
      <c r="E4" s="16">
        <v>50000</v>
      </c>
      <c r="F4" s="17">
        <v>3.208333</v>
      </c>
      <c r="G4" s="18" t="s">
        <v>17</v>
      </c>
      <c r="H4" s="18" t="s">
        <v>18</v>
      </c>
      <c r="I4" s="33">
        <v>44825</v>
      </c>
      <c r="J4" s="33">
        <v>44915</v>
      </c>
      <c r="K4" s="19">
        <f>J4-I4+1</f>
        <v>91</v>
      </c>
      <c r="L4" s="34">
        <v>486.6</v>
      </c>
      <c r="M4" s="15"/>
      <c r="N4" s="2">
        <f>E4*F4/30000*K4</f>
        <v>486.597171666667</v>
      </c>
      <c r="O4" s="2">
        <f>ROUND(N:N,2)</f>
        <v>486.6</v>
      </c>
    </row>
    <row r="5" ht="18" customHeight="1" spans="1:15">
      <c r="A5" s="19">
        <v>2</v>
      </c>
      <c r="B5" s="14" t="s">
        <v>19</v>
      </c>
      <c r="C5" s="14" t="s">
        <v>20</v>
      </c>
      <c r="D5" s="20">
        <v>30000</v>
      </c>
      <c r="E5" s="20">
        <v>0</v>
      </c>
      <c r="F5" s="17">
        <v>3.958333</v>
      </c>
      <c r="G5" s="18" t="s">
        <v>21</v>
      </c>
      <c r="H5" s="18" t="s">
        <v>22</v>
      </c>
      <c r="I5" s="33">
        <v>44825</v>
      </c>
      <c r="J5" s="33">
        <v>44882</v>
      </c>
      <c r="K5" s="19">
        <f t="shared" ref="K5:K15" si="0">J5-I5+1</f>
        <v>58</v>
      </c>
      <c r="L5" s="34">
        <v>114.79</v>
      </c>
      <c r="M5" s="15"/>
      <c r="N5" s="2">
        <f>15000*F5/30000*K5</f>
        <v>114.791657</v>
      </c>
      <c r="O5" s="2">
        <f t="shared" ref="O5:O15" si="1">ROUND(N:N,2)</f>
        <v>114.79</v>
      </c>
    </row>
    <row r="6" ht="18" customHeight="1" spans="1:15">
      <c r="A6" s="15" t="s">
        <v>23</v>
      </c>
      <c r="B6" s="15" t="s">
        <v>24</v>
      </c>
      <c r="C6" s="15" t="s">
        <v>25</v>
      </c>
      <c r="D6" s="16">
        <v>30000</v>
      </c>
      <c r="E6" s="16">
        <v>16000</v>
      </c>
      <c r="F6" s="17">
        <v>3.208333</v>
      </c>
      <c r="G6" s="18" t="s">
        <v>26</v>
      </c>
      <c r="H6" s="18" t="s">
        <v>27</v>
      </c>
      <c r="I6" s="33">
        <v>44825</v>
      </c>
      <c r="J6" s="33">
        <v>44915</v>
      </c>
      <c r="K6" s="19">
        <f t="shared" si="0"/>
        <v>91</v>
      </c>
      <c r="L6" s="34">
        <v>155.71</v>
      </c>
      <c r="M6" s="15"/>
      <c r="N6" s="2">
        <f t="shared" ref="N5:N15" si="2">E6*F6/30000*K6</f>
        <v>155.711094933333</v>
      </c>
      <c r="O6" s="2">
        <f t="shared" si="1"/>
        <v>155.71</v>
      </c>
    </row>
    <row r="7" ht="18" customHeight="1" spans="1:14">
      <c r="A7" s="15" t="s">
        <v>28</v>
      </c>
      <c r="B7" s="15" t="s">
        <v>29</v>
      </c>
      <c r="C7" s="15" t="s">
        <v>30</v>
      </c>
      <c r="D7" s="16">
        <v>40000</v>
      </c>
      <c r="E7" s="16">
        <v>40000</v>
      </c>
      <c r="F7" s="17">
        <v>3.083333</v>
      </c>
      <c r="G7" s="18" t="s">
        <v>31</v>
      </c>
      <c r="H7" s="18" t="s">
        <v>32</v>
      </c>
      <c r="I7" s="33">
        <v>44825</v>
      </c>
      <c r="J7" s="33">
        <v>44913</v>
      </c>
      <c r="K7" s="19">
        <f t="shared" si="0"/>
        <v>89</v>
      </c>
      <c r="L7" s="34">
        <v>372.06</v>
      </c>
      <c r="M7" s="15"/>
      <c r="N7" s="2">
        <f t="shared" si="2"/>
        <v>365.888849333333</v>
      </c>
    </row>
    <row r="8" ht="18" customHeight="1" spans="1:15">
      <c r="A8" s="15" t="s">
        <v>33</v>
      </c>
      <c r="B8" s="15" t="s">
        <v>34</v>
      </c>
      <c r="C8" s="15" t="s">
        <v>35</v>
      </c>
      <c r="D8" s="16">
        <v>20000</v>
      </c>
      <c r="E8" s="16">
        <v>20000</v>
      </c>
      <c r="F8" s="17">
        <v>3.208333</v>
      </c>
      <c r="G8" s="18" t="s">
        <v>36</v>
      </c>
      <c r="H8" s="18" t="s">
        <v>37</v>
      </c>
      <c r="I8" s="33">
        <v>44825</v>
      </c>
      <c r="J8" s="33">
        <v>44915</v>
      </c>
      <c r="K8" s="19">
        <f t="shared" si="0"/>
        <v>91</v>
      </c>
      <c r="L8" s="34">
        <v>194.64</v>
      </c>
      <c r="M8" s="15"/>
      <c r="N8" s="2">
        <f t="shared" si="2"/>
        <v>194.638868666667</v>
      </c>
      <c r="O8" s="2">
        <f t="shared" si="1"/>
        <v>194.64</v>
      </c>
    </row>
    <row r="9" ht="18" customHeight="1" spans="1:15">
      <c r="A9" s="15" t="s">
        <v>38</v>
      </c>
      <c r="B9" s="15" t="s">
        <v>39</v>
      </c>
      <c r="C9" s="15" t="s">
        <v>40</v>
      </c>
      <c r="D9" s="16">
        <v>20000</v>
      </c>
      <c r="E9" s="16">
        <v>14000</v>
      </c>
      <c r="F9" s="17">
        <v>3.208333</v>
      </c>
      <c r="G9" s="18" t="s">
        <v>41</v>
      </c>
      <c r="H9" s="18" t="s">
        <v>42</v>
      </c>
      <c r="I9" s="33">
        <v>44825</v>
      </c>
      <c r="J9" s="33">
        <v>44915</v>
      </c>
      <c r="K9" s="19">
        <f t="shared" si="0"/>
        <v>91</v>
      </c>
      <c r="L9" s="34">
        <v>136.25</v>
      </c>
      <c r="M9" s="15"/>
      <c r="N9" s="2">
        <f t="shared" si="2"/>
        <v>136.247208066667</v>
      </c>
      <c r="O9" s="2">
        <f t="shared" si="1"/>
        <v>136.25</v>
      </c>
    </row>
    <row r="10" ht="18" customHeight="1" spans="1:15">
      <c r="A10" s="15" t="s">
        <v>43</v>
      </c>
      <c r="B10" s="15" t="s">
        <v>44</v>
      </c>
      <c r="C10" s="15" t="s">
        <v>45</v>
      </c>
      <c r="D10" s="16">
        <v>20000</v>
      </c>
      <c r="E10" s="16">
        <v>14000</v>
      </c>
      <c r="F10" s="17">
        <v>3.208333</v>
      </c>
      <c r="G10" s="18" t="s">
        <v>41</v>
      </c>
      <c r="H10" s="18" t="s">
        <v>42</v>
      </c>
      <c r="I10" s="33">
        <v>44825</v>
      </c>
      <c r="J10" s="33">
        <v>44915</v>
      </c>
      <c r="K10" s="19">
        <f t="shared" si="0"/>
        <v>91</v>
      </c>
      <c r="L10" s="34">
        <v>136.25</v>
      </c>
      <c r="M10" s="15"/>
      <c r="N10" s="2">
        <f t="shared" si="2"/>
        <v>136.247208066667</v>
      </c>
      <c r="O10" s="2">
        <f t="shared" si="1"/>
        <v>136.25</v>
      </c>
    </row>
    <row r="11" ht="18" customHeight="1" spans="1:15">
      <c r="A11" s="15" t="s">
        <v>46</v>
      </c>
      <c r="B11" s="15" t="s">
        <v>47</v>
      </c>
      <c r="C11" s="15" t="s">
        <v>48</v>
      </c>
      <c r="D11" s="16">
        <v>20000</v>
      </c>
      <c r="E11" s="16">
        <v>20000</v>
      </c>
      <c r="F11" s="17">
        <v>3.208333</v>
      </c>
      <c r="G11" s="18" t="s">
        <v>49</v>
      </c>
      <c r="H11" s="18" t="s">
        <v>50</v>
      </c>
      <c r="I11" s="33">
        <v>44825</v>
      </c>
      <c r="J11" s="33">
        <v>44915</v>
      </c>
      <c r="K11" s="19">
        <f t="shared" si="0"/>
        <v>91</v>
      </c>
      <c r="L11" s="34">
        <v>194.64</v>
      </c>
      <c r="M11" s="15"/>
      <c r="N11" s="2">
        <f t="shared" si="2"/>
        <v>194.638868666667</v>
      </c>
      <c r="O11" s="2">
        <f t="shared" si="1"/>
        <v>194.64</v>
      </c>
    </row>
    <row r="12" ht="18" customHeight="1" spans="1:15">
      <c r="A12" s="15" t="s">
        <v>51</v>
      </c>
      <c r="B12" s="15" t="s">
        <v>52</v>
      </c>
      <c r="C12" s="15" t="s">
        <v>53</v>
      </c>
      <c r="D12" s="16">
        <v>30000</v>
      </c>
      <c r="E12" s="16">
        <v>30000</v>
      </c>
      <c r="F12" s="17">
        <v>3.083333</v>
      </c>
      <c r="G12" s="18" t="s">
        <v>54</v>
      </c>
      <c r="H12" s="18" t="s">
        <v>55</v>
      </c>
      <c r="I12" s="33">
        <v>44825</v>
      </c>
      <c r="J12" s="33">
        <v>44915</v>
      </c>
      <c r="K12" s="19">
        <f t="shared" si="0"/>
        <v>91</v>
      </c>
      <c r="L12" s="34">
        <v>280.58</v>
      </c>
      <c r="M12" s="15"/>
      <c r="N12" s="2">
        <f t="shared" si="2"/>
        <v>280.583303</v>
      </c>
      <c r="O12" s="2">
        <f t="shared" si="1"/>
        <v>280.58</v>
      </c>
    </row>
    <row r="13" ht="18" customHeight="1" spans="1:15">
      <c r="A13" s="15" t="s">
        <v>56</v>
      </c>
      <c r="B13" s="15" t="s">
        <v>57</v>
      </c>
      <c r="C13" s="15" t="s">
        <v>58</v>
      </c>
      <c r="D13" s="16">
        <v>10000</v>
      </c>
      <c r="E13" s="16">
        <v>10000</v>
      </c>
      <c r="F13" s="17">
        <v>3.083333</v>
      </c>
      <c r="G13" s="18" t="s">
        <v>59</v>
      </c>
      <c r="H13" s="18" t="s">
        <v>60</v>
      </c>
      <c r="I13" s="33">
        <v>44825</v>
      </c>
      <c r="J13" s="33">
        <v>44915</v>
      </c>
      <c r="K13" s="19">
        <f t="shared" si="0"/>
        <v>91</v>
      </c>
      <c r="L13" s="34">
        <v>93.53</v>
      </c>
      <c r="M13" s="15"/>
      <c r="N13" s="2">
        <f t="shared" si="2"/>
        <v>93.5277676666667</v>
      </c>
      <c r="O13" s="2">
        <f t="shared" si="1"/>
        <v>93.53</v>
      </c>
    </row>
    <row r="14" ht="18" customHeight="1" spans="1:15">
      <c r="A14" s="15" t="s">
        <v>61</v>
      </c>
      <c r="B14" s="15" t="s">
        <v>62</v>
      </c>
      <c r="C14" s="15" t="s">
        <v>63</v>
      </c>
      <c r="D14" s="16">
        <v>20000</v>
      </c>
      <c r="E14" s="16">
        <v>20000</v>
      </c>
      <c r="F14" s="17">
        <v>3.083333</v>
      </c>
      <c r="G14" s="18" t="s">
        <v>59</v>
      </c>
      <c r="H14" s="18" t="s">
        <v>64</v>
      </c>
      <c r="I14" s="33">
        <v>44825</v>
      </c>
      <c r="J14" s="33">
        <v>44915</v>
      </c>
      <c r="K14" s="19">
        <f t="shared" si="0"/>
        <v>91</v>
      </c>
      <c r="L14" s="34">
        <v>187.06</v>
      </c>
      <c r="M14" s="15"/>
      <c r="N14" s="2">
        <f t="shared" si="2"/>
        <v>187.055535333333</v>
      </c>
      <c r="O14" s="2">
        <f t="shared" si="1"/>
        <v>187.06</v>
      </c>
    </row>
    <row r="15" ht="18" customHeight="1" spans="1:15">
      <c r="A15" s="15" t="s">
        <v>65</v>
      </c>
      <c r="B15" s="15" t="s">
        <v>66</v>
      </c>
      <c r="C15" s="15" t="s">
        <v>67</v>
      </c>
      <c r="D15" s="16">
        <v>50000</v>
      </c>
      <c r="E15" s="16">
        <v>50000</v>
      </c>
      <c r="F15" s="17">
        <v>3.083333</v>
      </c>
      <c r="G15" s="18" t="s">
        <v>54</v>
      </c>
      <c r="H15" s="18" t="s">
        <v>68</v>
      </c>
      <c r="I15" s="33">
        <v>44825</v>
      </c>
      <c r="J15" s="33">
        <v>44915</v>
      </c>
      <c r="K15" s="19">
        <f t="shared" si="0"/>
        <v>91</v>
      </c>
      <c r="L15" s="34">
        <v>467.64</v>
      </c>
      <c r="M15" s="15"/>
      <c r="N15" s="2">
        <f t="shared" si="2"/>
        <v>467.638838333333</v>
      </c>
      <c r="O15" s="2">
        <f t="shared" si="1"/>
        <v>467.64</v>
      </c>
    </row>
    <row r="16" customFormat="1" ht="18" customHeight="1" spans="1:13">
      <c r="A16" s="21"/>
      <c r="B16" s="22" t="s">
        <v>69</v>
      </c>
      <c r="C16" s="23"/>
      <c r="D16" s="24"/>
      <c r="E16" s="24">
        <v>284000</v>
      </c>
      <c r="F16" s="25"/>
      <c r="G16" s="26"/>
      <c r="H16" s="27"/>
      <c r="I16" s="35"/>
      <c r="J16" s="36"/>
      <c r="K16" s="37"/>
      <c r="L16" s="38">
        <v>2819.75</v>
      </c>
      <c r="M16" s="23"/>
    </row>
  </sheetData>
  <autoFilter ref="A3:O16">
    <extLst/>
  </autoFilter>
  <mergeCells count="4">
    <mergeCell ref="A1:M1"/>
    <mergeCell ref="A2:B2"/>
    <mergeCell ref="L2:M2"/>
    <mergeCell ref="I3:J3"/>
  </mergeCell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2022-11-16T07:07:00Z</dcterms:created>
  <dcterms:modified xsi:type="dcterms:W3CDTF">2022-12-29T09:18:11Z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A8072E1BF6634B638EED7508C065ED55</vt:lpwstr>
  </property>
  <property fmtid="{D5CDD505-2E9C-101B-9397-08002B2CF9AE}" pid="3" name="KSOProductBuildVer">
    <vt:lpwstr>2052-11.8.2.10154</vt:lpwstr>
  </property>
  <property fmtid="{D5CDD505-2E9C-101B-9397-08002B2CF9AE}" pid="4" name="KSOReadingLayout">
    <vt:bool>true</vt:bool>
  </property>
</Properties>
</file>